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1"/>
  </bookViews>
  <sheets>
    <sheet name="收支预算总表" sheetId="1" r:id="rId1"/>
    <sheet name="一般预算拨款支出预算表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<sst xmlns="http://schemas.openxmlformats.org/spreadsheetml/2006/main" count="94" uniqueCount="91">
  <si>
    <t>预算01表</t>
  </si>
  <si>
    <t xml:space="preserve"> 收  支  预  算  总  表</t>
  </si>
  <si>
    <t>单位名称：省科技厅</t>
  </si>
  <si>
    <t>单位：万元</t>
  </si>
  <si>
    <t>收                             入</t>
  </si>
  <si>
    <t>支                        出</t>
  </si>
  <si>
    <t>项                    目</t>
  </si>
  <si>
    <t>2011年预算</t>
  </si>
  <si>
    <t>项             目</t>
  </si>
  <si>
    <t>一、预算拨款</t>
  </si>
  <si>
    <t>一、一般公共服务</t>
  </si>
  <si>
    <t xml:space="preserve">    一般预算</t>
  </si>
  <si>
    <t>二、外交</t>
  </si>
  <si>
    <t xml:space="preserve">    基金预算拨款</t>
  </si>
  <si>
    <t>三、国防</t>
  </si>
  <si>
    <t>二、预算外收入</t>
  </si>
  <si>
    <t xml:space="preserve">四、公共安全   </t>
  </si>
  <si>
    <t xml:space="preserve">    事业性收入</t>
  </si>
  <si>
    <t xml:space="preserve">五、教育    </t>
  </si>
  <si>
    <t xml:space="preserve">    主管部门集中收入</t>
  </si>
  <si>
    <t xml:space="preserve">六、科学技术  </t>
  </si>
  <si>
    <t xml:space="preserve">    纳入预算外管理的政府性基金收入</t>
  </si>
  <si>
    <t>七、文化体育与传媒</t>
  </si>
  <si>
    <t xml:space="preserve">    其他预算外收入</t>
  </si>
  <si>
    <t xml:space="preserve">八、社会保障和就业  </t>
  </si>
  <si>
    <t>三、事业收入（不含预算外收入）</t>
  </si>
  <si>
    <t>九、社会保险基金支出</t>
  </si>
  <si>
    <t>四、事业单位经营收入</t>
  </si>
  <si>
    <t>十、医疗卫生</t>
  </si>
  <si>
    <t>五、其他收入</t>
  </si>
  <si>
    <t>十一、环境保护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</si>
  <si>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</si>
  <si>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</si>
  <si>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</si>
  <si>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</si>
  <si>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</si>
  <si>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</si>
  <si>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十八、地震灾后恢复重建支出</t>
  </si>
  <si>
    <t>十九、国土资源气象等事务</t>
  </si>
  <si>
    <t>二十、住房保障支出</t>
  </si>
  <si>
    <t>二十一、粮油物资管理事务</t>
  </si>
  <si>
    <t>二十二、储备事务支出</t>
  </si>
  <si>
    <t>二十三、预备费</t>
  </si>
  <si>
    <t>二十四、国债还本付息支出</t>
  </si>
  <si>
    <t>二十五、其他支出</t>
  </si>
  <si>
    <t>二十六、转移性支出</t>
  </si>
  <si>
    <t>本  年  收  入  合  计</t>
  </si>
  <si>
    <t>　本　年　支　出　合　计</t>
  </si>
  <si>
    <t>六、上级补助收入</t>
  </si>
  <si>
    <t xml:space="preserve">结转下年 </t>
  </si>
  <si>
    <t>七、附属单位上缴收入</t>
  </si>
  <si>
    <t>八、用事业基金弥补收支差额</t>
  </si>
  <si>
    <t>九、上年结余、结存</t>
  </si>
  <si>
    <t xml:space="preserve">       其中：一般预算拨款</t>
  </si>
  <si>
    <t xml:space="preserve">             基金预算拨款</t>
  </si>
  <si>
    <t xml:space="preserve">             其他结转</t>
  </si>
  <si>
    <t>收      入      总      计</t>
  </si>
  <si>
    <t>支  出  总  计</t>
  </si>
  <si>
    <t>一般预算拨款支出预算表</t>
  </si>
  <si>
    <t>科目编码</t>
  </si>
  <si>
    <t>合   计</t>
  </si>
  <si>
    <t>基本支出</t>
  </si>
  <si>
    <t>项目支出</t>
  </si>
  <si>
    <t>科目名称</t>
  </si>
  <si>
    <t>教育</t>
  </si>
  <si>
    <t>科学技术</t>
  </si>
  <si>
    <t>其他支出</t>
  </si>
  <si>
    <t xml:space="preserve">    20601</t>
  </si>
  <si>
    <t xml:space="preserve">    20602</t>
  </si>
  <si>
    <t xml:space="preserve">    20603</t>
  </si>
  <si>
    <t xml:space="preserve">    20604</t>
  </si>
  <si>
    <t xml:space="preserve">    20607</t>
  </si>
  <si>
    <t xml:space="preserve">    20805</t>
  </si>
  <si>
    <t xml:space="preserve">    22999</t>
  </si>
  <si>
    <t>预算02表</t>
  </si>
  <si>
    <t>205</t>
  </si>
  <si>
    <t xml:space="preserve">    科学技术管理事务</t>
  </si>
  <si>
    <t xml:space="preserve">    基础研究</t>
  </si>
  <si>
    <t xml:space="preserve">    高技术研究</t>
  </si>
  <si>
    <t xml:space="preserve">    技术研究与开发</t>
  </si>
  <si>
    <t xml:space="preserve">    20605</t>
  </si>
  <si>
    <t xml:space="preserve">    科技条件与服务</t>
  </si>
  <si>
    <t xml:space="preserve">    科学技术普及</t>
  </si>
  <si>
    <t xml:space="preserve">    20608</t>
  </si>
  <si>
    <t xml:space="preserve">    科技交流与合作</t>
  </si>
  <si>
    <t xml:space="preserve">    20699</t>
  </si>
  <si>
    <t xml:space="preserve">    其他科学技术支出</t>
  </si>
  <si>
    <t>社会保障和就业</t>
  </si>
  <si>
    <t xml:space="preserve">    行政事业单位离退休</t>
  </si>
  <si>
    <t xml:space="preserve">    其他支出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</si>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</sst>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;;"/>
    <numFmt numFmtId="178" formatCode="00"/>
    <numFmt numFmtId="179" formatCode="0000"/>
    <numFmt numFmtId="180" formatCode="* #,##0.00;* \-#,##0.00;* &quot;&quot;??;@"/>
  </numFmts>
  <fonts count="8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Times New Roman"/>
      <family val="1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Continuous" vertical="center"/>
      <protection/>
    </xf>
    <xf numFmtId="0" fontId="1" fillId="2" borderId="1" xfId="0" applyNumberFormat="1" applyFont="1" applyFill="1" applyBorder="1" applyAlignment="1" applyProtection="1">
      <alignment horizontal="centerContinuous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0" fontId="1" fillId="2" borderId="1" xfId="0" applyNumberFormat="1" applyFont="1" applyFill="1" applyBorder="1" applyAlignment="1" applyProtection="1">
      <alignment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2" borderId="1" xfId="0" applyNumberFormat="1" applyFont="1" applyFill="1" applyBorder="1" applyAlignment="1" applyProtection="1">
      <alignment horizontal="center" vertical="center"/>
      <protection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2" xfId="0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Alignment="1" applyProtection="1">
      <alignment vertical="center"/>
      <protection/>
    </xf>
    <xf numFmtId="0" fontId="1" fillId="0" borderId="1" xfId="0" applyFont="1" applyFill="1" applyBorder="1" applyAlignment="1">
      <alignment horizontal="justify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43" fontId="7" fillId="0" borderId="1" xfId="18" applyFont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176" fontId="1" fillId="0" borderId="1" xfId="0" applyNumberFormat="1" applyFont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C34" sqref="C34"/>
    </sheetView>
  </sheetViews>
  <sheetFormatPr defaultColWidth="9.00390625" defaultRowHeight="14.25"/>
  <cols>
    <col min="1" max="1" width="29.625" style="0" customWidth="1"/>
    <col min="2" max="2" width="13.75390625" style="0" customWidth="1"/>
    <col min="3" max="3" width="29.875" style="0" customWidth="1"/>
    <col min="4" max="4" width="10.875" style="0" customWidth="1"/>
    <col min="5" max="17" width="6.75390625" style="0" customWidth="1"/>
  </cols>
  <sheetData>
    <row r="1" spans="1:5" ht="14.25">
      <c r="A1" s="1"/>
      <c r="B1" s="2"/>
      <c r="C1" s="3"/>
      <c r="D1" s="2" t="s">
        <v>0</v>
      </c>
      <c r="E1" s="3"/>
    </row>
    <row r="2" spans="1:5" ht="18.75">
      <c r="A2" s="4" t="s">
        <v>1</v>
      </c>
      <c r="B2" s="4"/>
      <c r="C2" s="4"/>
      <c r="D2" s="4"/>
      <c r="E2" s="3"/>
    </row>
    <row r="3" spans="1:5" ht="14.25">
      <c r="A3" s="5" t="s">
        <v>2</v>
      </c>
      <c r="B3" s="6"/>
      <c r="C3" s="3"/>
      <c r="D3" s="2" t="s">
        <v>3</v>
      </c>
      <c r="E3" s="3"/>
    </row>
    <row r="4" spans="1:5" ht="14.25">
      <c r="A4" s="7" t="s">
        <v>4</v>
      </c>
      <c r="B4" s="8"/>
      <c r="C4" s="9" t="s">
        <v>5</v>
      </c>
      <c r="D4" s="10"/>
      <c r="E4" s="3"/>
    </row>
    <row r="5" spans="1:5" ht="14.25">
      <c r="A5" s="11" t="s">
        <v>6</v>
      </c>
      <c r="B5" s="12" t="s">
        <v>7</v>
      </c>
      <c r="C5" s="11" t="s">
        <v>8</v>
      </c>
      <c r="D5" s="12" t="s">
        <v>7</v>
      </c>
      <c r="E5" s="3"/>
    </row>
    <row r="6" spans="1:5" ht="14.25">
      <c r="A6" s="9" t="s">
        <v>9</v>
      </c>
      <c r="B6" s="13">
        <v>67962.41</v>
      </c>
      <c r="C6" s="14" t="s">
        <v>10</v>
      </c>
      <c r="D6" s="13">
        <v>0</v>
      </c>
      <c r="E6" s="3"/>
    </row>
    <row r="7" spans="1:5" ht="14.25">
      <c r="A7" s="9" t="s">
        <v>11</v>
      </c>
      <c r="B7" s="13">
        <v>67812.41</v>
      </c>
      <c r="C7" s="14" t="s">
        <v>12</v>
      </c>
      <c r="D7" s="13">
        <v>0</v>
      </c>
      <c r="E7" s="3"/>
    </row>
    <row r="8" spans="1:5" ht="14.25">
      <c r="A8" s="9" t="s">
        <v>13</v>
      </c>
      <c r="B8" s="13">
        <v>150</v>
      </c>
      <c r="C8" s="14" t="s">
        <v>14</v>
      </c>
      <c r="D8" s="13">
        <v>0</v>
      </c>
      <c r="E8" s="3"/>
    </row>
    <row r="9" spans="1:6" ht="14.25">
      <c r="A9" s="9" t="s">
        <v>15</v>
      </c>
      <c r="B9" s="13">
        <v>0</v>
      </c>
      <c r="C9" s="14" t="s">
        <v>16</v>
      </c>
      <c r="D9" s="13">
        <v>0</v>
      </c>
      <c r="E9" s="3"/>
      <c r="F9" s="15"/>
    </row>
    <row r="10" spans="1:5" ht="14.25">
      <c r="A10" s="9" t="s">
        <v>17</v>
      </c>
      <c r="B10" s="13">
        <v>0</v>
      </c>
      <c r="C10" s="16" t="s">
        <v>18</v>
      </c>
      <c r="D10" s="13">
        <v>569</v>
      </c>
      <c r="E10" s="3"/>
    </row>
    <row r="11" spans="1:5" ht="14.25">
      <c r="A11" s="9" t="s">
        <v>19</v>
      </c>
      <c r="B11" s="13">
        <v>0</v>
      </c>
      <c r="C11" s="14" t="s">
        <v>20</v>
      </c>
      <c r="D11" s="13">
        <v>195025.97</v>
      </c>
      <c r="E11" s="3"/>
    </row>
    <row r="12" spans="1:5" ht="14.25">
      <c r="A12" s="9" t="s">
        <v>21</v>
      </c>
      <c r="B12" s="13">
        <v>0</v>
      </c>
      <c r="C12" s="14" t="s">
        <v>22</v>
      </c>
      <c r="D12" s="13">
        <v>0</v>
      </c>
      <c r="E12" s="3"/>
    </row>
    <row r="13" spans="1:5" ht="14.25">
      <c r="A13" s="9" t="s">
        <v>23</v>
      </c>
      <c r="B13" s="13">
        <v>0</v>
      </c>
      <c r="C13" s="14" t="s">
        <v>24</v>
      </c>
      <c r="D13" s="13">
        <v>15440.46</v>
      </c>
      <c r="E13" s="3"/>
    </row>
    <row r="14" spans="1:5" ht="14.25">
      <c r="A14" s="9" t="s">
        <v>25</v>
      </c>
      <c r="B14" s="13">
        <v>85137.69</v>
      </c>
      <c r="C14" s="14" t="s">
        <v>26</v>
      </c>
      <c r="D14" s="13">
        <v>0</v>
      </c>
      <c r="E14" s="3"/>
    </row>
    <row r="15" spans="1:5" ht="14.25">
      <c r="A15" s="9" t="s">
        <v>27</v>
      </c>
      <c r="B15" s="13">
        <v>44403.87</v>
      </c>
      <c r="C15" s="14" t="s">
        <v>28</v>
      </c>
      <c r="D15" s="13">
        <v>227</v>
      </c>
      <c r="E15" s="3"/>
    </row>
    <row r="16" spans="1:5" ht="14.25">
      <c r="A16" s="9" t="s">
        <v>29</v>
      </c>
      <c r="B16" s="13">
        <v>8294.21</v>
      </c>
      <c r="C16" s="14" t="s">
        <v>30</v>
      </c>
      <c r="D16" s="13">
        <v>0</v>
      </c>
      <c r="E16" s="3"/>
    </row>
    <row r="17" spans="1:5" ht="14.25">
      <c r="A17" s="14"/>
      <c r="B17" s="17"/>
      <c r="C17" s="14" t="s">
        <v>31</v>
      </c>
      <c r="D17" s="13">
        <v>0</v>
      </c>
      <c r="E17" s="3"/>
    </row>
    <row r="18" spans="1:5" ht="14.25">
      <c r="A18" s="14"/>
      <c r="B18" s="17"/>
      <c r="C18" s="14" t="s">
        <v>32</v>
      </c>
      <c r="D18" s="13">
        <v>0</v>
      </c>
      <c r="E18" s="3"/>
    </row>
    <row r="19" spans="1:5" ht="14.25">
      <c r="A19" s="18"/>
      <c r="B19" s="17"/>
      <c r="C19" s="14" t="s">
        <v>33</v>
      </c>
      <c r="D19" s="13">
        <v>0</v>
      </c>
      <c r="E19" s="3"/>
    </row>
    <row r="20" spans="1:5" ht="14.25">
      <c r="A20" s="9"/>
      <c r="B20" s="17"/>
      <c r="C20" s="14" t="s">
        <v>34</v>
      </c>
      <c r="D20" s="13">
        <v>0</v>
      </c>
      <c r="E20" s="3"/>
    </row>
    <row r="21" spans="1:5" ht="14.25">
      <c r="A21" s="9"/>
      <c r="B21" s="17"/>
      <c r="C21" s="14" t="s">
        <v>35</v>
      </c>
      <c r="D21" s="13">
        <v>0</v>
      </c>
      <c r="E21" s="3"/>
    </row>
    <row r="22" spans="1:5" ht="14.25">
      <c r="A22" s="9"/>
      <c r="B22" s="17"/>
      <c r="C22" s="14" t="s">
        <v>36</v>
      </c>
      <c r="D22" s="13">
        <v>0</v>
      </c>
      <c r="E22" s="3"/>
    </row>
    <row r="23" spans="1:5" ht="14.25">
      <c r="A23" s="9"/>
      <c r="B23" s="17"/>
      <c r="C23" s="14" t="s">
        <v>37</v>
      </c>
      <c r="D23" s="13">
        <v>0</v>
      </c>
      <c r="E23" s="3"/>
    </row>
    <row r="24" spans="1:5" ht="14.25">
      <c r="A24" s="9"/>
      <c r="B24" s="17"/>
      <c r="C24" s="14" t="s">
        <v>38</v>
      </c>
      <c r="D24" s="13">
        <v>0</v>
      </c>
      <c r="E24" s="19"/>
    </row>
    <row r="25" spans="1:5" ht="14.25">
      <c r="A25" s="9"/>
      <c r="B25" s="17"/>
      <c r="C25" s="14" t="s">
        <v>39</v>
      </c>
      <c r="D25" s="13">
        <v>0</v>
      </c>
      <c r="E25" s="3"/>
    </row>
    <row r="26" spans="1:5" ht="14.25">
      <c r="A26" s="9"/>
      <c r="B26" s="17"/>
      <c r="C26" s="14" t="s">
        <v>40</v>
      </c>
      <c r="D26" s="13">
        <v>0</v>
      </c>
      <c r="E26" s="3"/>
    </row>
    <row r="27" spans="1:5" ht="14.25">
      <c r="A27" s="9"/>
      <c r="B27" s="17"/>
      <c r="C27" s="14" t="s">
        <v>41</v>
      </c>
      <c r="D27" s="13">
        <v>0</v>
      </c>
      <c r="E27" s="3"/>
    </row>
    <row r="28" spans="1:5" ht="14.25">
      <c r="A28" s="9"/>
      <c r="B28" s="17"/>
      <c r="C28" s="14" t="s">
        <v>42</v>
      </c>
      <c r="D28" s="13">
        <v>0</v>
      </c>
      <c r="E28" s="3"/>
    </row>
    <row r="29" spans="1:5" ht="14.25">
      <c r="A29" s="9"/>
      <c r="B29" s="17"/>
      <c r="C29" s="14" t="s">
        <v>43</v>
      </c>
      <c r="D29" s="13">
        <v>0</v>
      </c>
      <c r="E29" s="3"/>
    </row>
    <row r="30" spans="1:5" ht="14.25">
      <c r="A30" s="9"/>
      <c r="B30" s="17"/>
      <c r="C30" s="14" t="s">
        <v>44</v>
      </c>
      <c r="D30" s="13">
        <v>462.27</v>
      </c>
      <c r="E30" s="3"/>
    </row>
    <row r="31" spans="1:5" ht="14.25">
      <c r="A31" s="9"/>
      <c r="B31" s="17"/>
      <c r="C31" s="14" t="s">
        <v>45</v>
      </c>
      <c r="D31" s="13">
        <v>0</v>
      </c>
      <c r="E31" s="3"/>
    </row>
    <row r="32" spans="1:5" ht="14.25">
      <c r="A32" s="9"/>
      <c r="B32" s="17"/>
      <c r="C32" s="20"/>
      <c r="D32" s="21"/>
      <c r="E32" s="3"/>
    </row>
    <row r="33" spans="1:5" ht="14.25">
      <c r="A33" s="11" t="s">
        <v>46</v>
      </c>
      <c r="B33" s="22">
        <f>SUM(B6:B16)-SUM(B6)-SUM(B9)</f>
        <v>205798.18000000002</v>
      </c>
      <c r="C33" s="14" t="s">
        <v>47</v>
      </c>
      <c r="D33" s="22">
        <f>SUM(D6:D31)</f>
        <v>211724.69999999998</v>
      </c>
      <c r="E33" s="3"/>
    </row>
    <row r="34" spans="1:5" ht="14.25">
      <c r="A34" s="9" t="s">
        <v>48</v>
      </c>
      <c r="B34" s="13">
        <v>3162.5</v>
      </c>
      <c r="C34" s="23" t="s">
        <v>49</v>
      </c>
      <c r="D34" s="21">
        <f>SUM(B41-D33)</f>
        <v>2.9103830456733704E-11</v>
      </c>
      <c r="E34" s="3"/>
    </row>
    <row r="35" spans="1:6" ht="14.25">
      <c r="A35" s="9" t="s">
        <v>50</v>
      </c>
      <c r="B35" s="13">
        <v>100</v>
      </c>
      <c r="C35" s="14"/>
      <c r="D35" s="21"/>
      <c r="E35" s="3"/>
      <c r="F35" s="15"/>
    </row>
    <row r="36" spans="1:5" ht="14.25">
      <c r="A36" s="9" t="s">
        <v>51</v>
      </c>
      <c r="B36" s="13">
        <v>95.02</v>
      </c>
      <c r="C36" s="23"/>
      <c r="D36" s="21"/>
      <c r="E36" s="3"/>
    </row>
    <row r="37" spans="1:5" ht="14.25">
      <c r="A37" s="9" t="s">
        <v>52</v>
      </c>
      <c r="B37" s="13">
        <v>2569</v>
      </c>
      <c r="C37" s="14"/>
      <c r="D37" s="21"/>
      <c r="E37" s="3"/>
    </row>
    <row r="38" spans="1:5" ht="14.25">
      <c r="A38" s="9" t="s">
        <v>53</v>
      </c>
      <c r="B38" s="13">
        <v>1669</v>
      </c>
      <c r="C38" s="9"/>
      <c r="D38" s="17"/>
      <c r="E38" s="25"/>
    </row>
    <row r="39" spans="1:5" ht="14.25">
      <c r="A39" s="9" t="s">
        <v>54</v>
      </c>
      <c r="B39" s="13">
        <v>0</v>
      </c>
      <c r="C39" s="14"/>
      <c r="D39" s="21"/>
      <c r="E39" s="3"/>
    </row>
    <row r="40" spans="1:5" ht="14.25">
      <c r="A40" s="9" t="s">
        <v>55</v>
      </c>
      <c r="B40" s="13">
        <v>900</v>
      </c>
      <c r="C40" s="14"/>
      <c r="D40" s="21"/>
      <c r="E40" s="3"/>
    </row>
    <row r="41" spans="1:5" ht="14.25">
      <c r="A41" s="11" t="s">
        <v>56</v>
      </c>
      <c r="B41" s="17">
        <f>SUM(B33:B40)-SUM(B37)</f>
        <v>211724.7</v>
      </c>
      <c r="C41" s="26" t="s">
        <v>57</v>
      </c>
      <c r="D41" s="21">
        <f>SUM(D33:D34)</f>
        <v>211724.7</v>
      </c>
      <c r="E41" s="3"/>
    </row>
    <row r="44" spans="1:5" ht="14.25">
      <c r="A44" s="3"/>
      <c r="B44" s="3"/>
      <c r="C44" s="3"/>
      <c r="D44" s="3"/>
      <c r="E44" s="3"/>
    </row>
    <row r="47" spans="1:5" ht="14.25">
      <c r="A47" s="3"/>
      <c r="B47" s="3"/>
      <c r="C47" s="3"/>
      <c r="D47" s="3"/>
      <c r="E47" s="3"/>
    </row>
  </sheetData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7">
      <selection activeCell="E16" sqref="E16"/>
    </sheetView>
  </sheetViews>
  <sheetFormatPr defaultColWidth="9.00390625" defaultRowHeight="14.25"/>
  <cols>
    <col min="1" max="1" width="16.625" style="0" customWidth="1"/>
    <col min="2" max="2" width="23.50390625" style="0" customWidth="1"/>
    <col min="3" max="3" width="11.50390625" style="0" customWidth="1"/>
    <col min="4" max="4" width="12.625" style="0" customWidth="1"/>
    <col min="5" max="5" width="12.50390625" style="0" customWidth="1"/>
  </cols>
  <sheetData>
    <row r="1" spans="1:16" ht="14.25">
      <c r="A1" s="27"/>
      <c r="B1" s="28"/>
      <c r="C1" s="30"/>
      <c r="D1" s="30"/>
      <c r="E1" s="29" t="s">
        <v>74</v>
      </c>
      <c r="F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22.5">
      <c r="A2" s="38" t="s">
        <v>58</v>
      </c>
      <c r="B2" s="38"/>
      <c r="C2" s="38"/>
      <c r="D2" s="38"/>
      <c r="E2" s="38"/>
      <c r="F2" s="31"/>
      <c r="G2" s="31"/>
      <c r="H2" s="30"/>
      <c r="I2" s="30"/>
      <c r="J2" s="30"/>
      <c r="K2" s="30"/>
      <c r="L2" s="30"/>
      <c r="M2" s="30"/>
      <c r="N2" s="30"/>
      <c r="O2" s="30"/>
      <c r="P2" s="30"/>
    </row>
    <row r="3" spans="1:16" ht="14.25">
      <c r="A3" s="34" t="s">
        <v>2</v>
      </c>
      <c r="B3" s="32"/>
      <c r="C3" s="33"/>
      <c r="D3" s="33"/>
      <c r="E3" s="35" t="s">
        <v>3</v>
      </c>
      <c r="F3" s="33"/>
      <c r="H3" s="33"/>
      <c r="I3" s="33"/>
      <c r="J3" s="33"/>
      <c r="K3" s="33"/>
      <c r="L3" s="33"/>
      <c r="M3" s="33"/>
      <c r="N3" s="33"/>
      <c r="O3" s="33"/>
      <c r="P3" s="33"/>
    </row>
    <row r="4" spans="1:5" ht="20.25" customHeight="1">
      <c r="A4" s="36" t="s">
        <v>59</v>
      </c>
      <c r="B4" s="36" t="s">
        <v>63</v>
      </c>
      <c r="C4" s="37" t="s">
        <v>60</v>
      </c>
      <c r="D4" s="37" t="s">
        <v>61</v>
      </c>
      <c r="E4" s="37" t="s">
        <v>62</v>
      </c>
    </row>
    <row r="5" spans="1:5" ht="24" customHeight="1">
      <c r="A5" s="41" t="s">
        <v>75</v>
      </c>
      <c r="B5" s="42" t="s">
        <v>64</v>
      </c>
      <c r="C5" s="39">
        <f>D5+E5</f>
        <v>300</v>
      </c>
      <c r="D5" s="39">
        <v>300</v>
      </c>
      <c r="E5" s="39"/>
    </row>
    <row r="6" spans="1:5" ht="24" customHeight="1">
      <c r="A6" s="41">
        <v>206</v>
      </c>
      <c r="B6" s="42" t="s">
        <v>65</v>
      </c>
      <c r="C6" s="39">
        <f>D6+E6</f>
        <v>52014.95</v>
      </c>
      <c r="D6" s="39">
        <v>38722.95</v>
      </c>
      <c r="E6" s="39">
        <v>13292</v>
      </c>
    </row>
    <row r="7" spans="1:5" ht="26.25" customHeight="1">
      <c r="A7" s="41" t="s">
        <v>67</v>
      </c>
      <c r="B7" s="42" t="s">
        <v>76</v>
      </c>
      <c r="C7" s="39">
        <f aca="true" t="shared" si="0" ref="C7:C14">D7+E7</f>
        <v>4365.95</v>
      </c>
      <c r="D7" s="39">
        <v>4365.95</v>
      </c>
      <c r="E7" s="39"/>
    </row>
    <row r="8" spans="1:5" ht="26.25" customHeight="1">
      <c r="A8" s="41" t="s">
        <v>68</v>
      </c>
      <c r="B8" s="42" t="s">
        <v>77</v>
      </c>
      <c r="C8" s="39">
        <f t="shared" si="0"/>
        <v>11301</v>
      </c>
      <c r="D8" s="39">
        <v>5501</v>
      </c>
      <c r="E8" s="39">
        <v>5800</v>
      </c>
    </row>
    <row r="9" spans="1:5" ht="26.25" customHeight="1">
      <c r="A9" s="41" t="s">
        <v>69</v>
      </c>
      <c r="B9" s="42" t="s">
        <v>78</v>
      </c>
      <c r="C9" s="39">
        <f t="shared" si="0"/>
        <v>19242</v>
      </c>
      <c r="D9" s="39">
        <v>18268</v>
      </c>
      <c r="E9" s="39">
        <v>974</v>
      </c>
    </row>
    <row r="10" spans="1:5" ht="26.25" customHeight="1">
      <c r="A10" s="41" t="s">
        <v>70</v>
      </c>
      <c r="B10" s="42" t="s">
        <v>79</v>
      </c>
      <c r="C10" s="39">
        <f t="shared" si="0"/>
        <v>11133</v>
      </c>
      <c r="D10" s="39">
        <v>6383</v>
      </c>
      <c r="E10" s="39">
        <v>4750</v>
      </c>
    </row>
    <row r="11" spans="1:5" ht="26.25" customHeight="1">
      <c r="A11" s="41" t="s">
        <v>80</v>
      </c>
      <c r="B11" s="42" t="s">
        <v>81</v>
      </c>
      <c r="C11" s="39">
        <f t="shared" si="0"/>
        <v>2079</v>
      </c>
      <c r="D11" s="39">
        <v>1083</v>
      </c>
      <c r="E11" s="39">
        <v>996</v>
      </c>
    </row>
    <row r="12" spans="1:5" ht="26.25" customHeight="1">
      <c r="A12" s="41" t="s">
        <v>71</v>
      </c>
      <c r="B12" s="42" t="s">
        <v>82</v>
      </c>
      <c r="C12" s="39">
        <f t="shared" si="0"/>
        <v>2433</v>
      </c>
      <c r="D12" s="39">
        <v>2433</v>
      </c>
      <c r="E12" s="39"/>
    </row>
    <row r="13" spans="1:5" ht="26.25" customHeight="1">
      <c r="A13" s="41" t="s">
        <v>83</v>
      </c>
      <c r="B13" s="42" t="s">
        <v>84</v>
      </c>
      <c r="C13" s="39">
        <f t="shared" si="0"/>
        <v>580</v>
      </c>
      <c r="D13" s="39">
        <v>105</v>
      </c>
      <c r="E13" s="39">
        <v>475</v>
      </c>
    </row>
    <row r="14" spans="1:5" ht="26.25" customHeight="1">
      <c r="A14" s="41" t="s">
        <v>85</v>
      </c>
      <c r="B14" s="42" t="s">
        <v>86</v>
      </c>
      <c r="C14" s="39">
        <f t="shared" si="0"/>
        <v>881</v>
      </c>
      <c r="D14" s="39">
        <v>584</v>
      </c>
      <c r="E14" s="39">
        <v>297</v>
      </c>
    </row>
    <row r="15" spans="1:5" ht="27.75" customHeight="1">
      <c r="A15" s="41">
        <v>208</v>
      </c>
      <c r="B15" s="42" t="s">
        <v>87</v>
      </c>
      <c r="C15" s="39">
        <f>D15+E15</f>
        <v>15440.46</v>
      </c>
      <c r="D15" s="39">
        <v>15440.46</v>
      </c>
      <c r="E15" s="39"/>
    </row>
    <row r="16" spans="1:5" ht="26.25" customHeight="1">
      <c r="A16" s="41" t="s">
        <v>72</v>
      </c>
      <c r="B16" s="42" t="s">
        <v>88</v>
      </c>
      <c r="C16" s="39">
        <f>D16+E16</f>
        <v>15440.46</v>
      </c>
      <c r="D16" s="39">
        <v>15440.46</v>
      </c>
      <c r="E16" s="39"/>
    </row>
    <row r="17" spans="1:5" ht="27" customHeight="1">
      <c r="A17" s="41">
        <v>229</v>
      </c>
      <c r="B17" s="42" t="s">
        <v>66</v>
      </c>
      <c r="C17" s="39">
        <f>D17+E17</f>
        <v>57</v>
      </c>
      <c r="D17" s="39">
        <v>57</v>
      </c>
      <c r="E17" s="39"/>
    </row>
    <row r="18" spans="1:5" ht="19.5" customHeight="1">
      <c r="A18" s="43" t="s">
        <v>73</v>
      </c>
      <c r="B18" s="24" t="s">
        <v>89</v>
      </c>
      <c r="C18" s="40">
        <f>D18+E18</f>
        <v>57</v>
      </c>
      <c r="D18" s="40">
        <v>57</v>
      </c>
      <c r="E18" s="39"/>
    </row>
    <row r="19" spans="1:5" ht="25.5" customHeight="1">
      <c r="A19" s="44" t="s">
        <v>90</v>
      </c>
      <c r="B19" s="45"/>
      <c r="C19" s="40">
        <f>SUM(C6:C18)/2+300</f>
        <v>67812.40999999999</v>
      </c>
      <c r="D19" s="39">
        <f>SUM(D6:D18)/2+300</f>
        <v>54520.40999999999</v>
      </c>
      <c r="E19" s="39">
        <f>SUM(E6:E18)/2</f>
        <v>13292</v>
      </c>
    </row>
  </sheetData>
  <mergeCells count="2">
    <mergeCell ref="A2:E2"/>
    <mergeCell ref="A19:B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2011-03-15T02:55:41Z</cp:lastPrinted>
  <dcterms:created xsi:type="dcterms:W3CDTF">2011-03-15T01:10:36Z</dcterms:created>
  <dcterms:modified xsi:type="dcterms:W3CDTF">2011-03-15T02:56:46Z</dcterms:modified>
  <cp:category/>
  <cp:version/>
  <cp:contentType/>
  <cp:contentStatus/>
</cp:coreProperties>
</file>